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Published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  <c r="B39" i="1"/>
  <c r="A38" i="1"/>
  <c r="A37" i="1"/>
  <c r="A36" i="1"/>
  <c r="A35" i="1"/>
  <c r="H33" i="1"/>
  <c r="G33" i="1"/>
  <c r="F33" i="1"/>
  <c r="E33" i="1"/>
  <c r="D33" i="1"/>
  <c r="C33" i="1"/>
  <c r="B33" i="1"/>
  <c r="A33" i="1"/>
  <c r="H29" i="1"/>
  <c r="G29" i="1"/>
  <c r="F29" i="1"/>
  <c r="E29" i="1"/>
  <c r="D29" i="1"/>
  <c r="C29" i="1"/>
  <c r="B29" i="1"/>
  <c r="A29" i="1"/>
  <c r="H25" i="1"/>
  <c r="G25" i="1"/>
  <c r="F25" i="1"/>
  <c r="E25" i="1"/>
  <c r="D25" i="1"/>
  <c r="C25" i="1"/>
  <c r="B25" i="1"/>
  <c r="A25" i="1"/>
  <c r="H18" i="1"/>
  <c r="H30" i="1" s="1"/>
  <c r="H34" i="1" s="1"/>
  <c r="G18" i="1"/>
  <c r="G30" i="1" s="1"/>
  <c r="G34" i="1" s="1"/>
  <c r="F18" i="1"/>
  <c r="F30" i="1" s="1"/>
  <c r="F34" i="1" s="1"/>
  <c r="E18" i="1"/>
  <c r="E30" i="1" s="1"/>
  <c r="E34" i="1" s="1"/>
  <c r="D18" i="1"/>
  <c r="C18" i="1"/>
  <c r="C30" i="1" s="1"/>
  <c r="B18" i="1"/>
  <c r="A18" i="1"/>
  <c r="A30" i="1" s="1"/>
  <c r="A34" i="1" s="1"/>
  <c r="B30" i="1" l="1"/>
  <c r="B34" i="1" s="1"/>
  <c r="C34" i="1"/>
  <c r="D30" i="1"/>
  <c r="D34" i="1" s="1"/>
  <c r="A39" i="1"/>
</calcChain>
</file>

<file path=xl/sharedStrings.xml><?xml version="1.0" encoding="utf-8"?>
<sst xmlns="http://schemas.openxmlformats.org/spreadsheetml/2006/main" count="66" uniqueCount="65">
  <si>
    <t>Health Facilities</t>
  </si>
  <si>
    <t>DISTRICT</t>
  </si>
  <si>
    <t>Belongs to</t>
  </si>
  <si>
    <t>EMIRATE</t>
  </si>
  <si>
    <t>Amiss.</t>
  </si>
  <si>
    <t>Day of Stay</t>
  </si>
  <si>
    <t>Oper.</t>
  </si>
  <si>
    <t>deaths</t>
  </si>
  <si>
    <t>no.of visit</t>
  </si>
  <si>
    <t xml:space="preserve"> No. Of Beds</t>
  </si>
  <si>
    <t>Al Sheikh Khalifa Medical Center*</t>
  </si>
  <si>
    <t>ABUDHABI</t>
  </si>
  <si>
    <t>DOH</t>
  </si>
  <si>
    <t xml:space="preserve"> </t>
  </si>
  <si>
    <t>SKMC - Behavioral Sciences Pavilion</t>
  </si>
  <si>
    <t>CORNICH Hosp.</t>
  </si>
  <si>
    <t>Al Mafraq Hosp.</t>
  </si>
  <si>
    <t>Al Rahba Hosp.</t>
  </si>
  <si>
    <t>Total(5)</t>
  </si>
  <si>
    <t>Madina Zayed Hosp.</t>
  </si>
  <si>
    <t>Western District</t>
  </si>
  <si>
    <t>gayathy Hosp.</t>
  </si>
  <si>
    <t>Al Marfaa Hosp.</t>
  </si>
  <si>
    <t>Al Sela Hosp.</t>
  </si>
  <si>
    <t>Delma Hosp.</t>
  </si>
  <si>
    <t>Liwa</t>
  </si>
  <si>
    <t>Total(6)</t>
  </si>
  <si>
    <t>Al Ain Hosp.</t>
  </si>
  <si>
    <t>Eastern District</t>
  </si>
  <si>
    <t>Tawam Hosp.</t>
  </si>
  <si>
    <t>Al Waqan Hosp.</t>
  </si>
  <si>
    <t>Total(3)</t>
  </si>
  <si>
    <t xml:space="preserve">TOTAL haad hosp. (14) </t>
  </si>
  <si>
    <t>healthpoint</t>
  </si>
  <si>
    <t>Mubadala</t>
  </si>
  <si>
    <t>Cleveland Clinic Abu Dhabi</t>
  </si>
  <si>
    <t xml:space="preserve">Total ( 2 ) </t>
  </si>
  <si>
    <t>Total Hosp in Abudhabi. (16)</t>
  </si>
  <si>
    <t>Rashid Hosp.</t>
  </si>
  <si>
    <t>D.H.A.</t>
  </si>
  <si>
    <t>DUBAI</t>
  </si>
  <si>
    <t>Dubai Hosp.</t>
  </si>
  <si>
    <t>Lateefa Hosp.</t>
  </si>
  <si>
    <t>Hatta Hosp.</t>
  </si>
  <si>
    <t xml:space="preserve"> TOTAL(4)</t>
  </si>
  <si>
    <t>univercity hospital</t>
  </si>
  <si>
    <t>sharjah university.</t>
  </si>
  <si>
    <t>SHJ</t>
  </si>
  <si>
    <t>Dental university hosp.</t>
  </si>
  <si>
    <t>Ajman general hosp.</t>
  </si>
  <si>
    <t>khalifa general hospital</t>
  </si>
  <si>
    <t>MOPA</t>
  </si>
  <si>
    <t>Ajman</t>
  </si>
  <si>
    <t>khalifa woman &amp; child hospital</t>
  </si>
  <si>
    <t>Skmg Masfout</t>
  </si>
  <si>
    <t>khalifa Hosp.</t>
  </si>
  <si>
    <t>U.A.Q</t>
  </si>
  <si>
    <t>Khalifa speciality</t>
  </si>
  <si>
    <t>R.A.K.</t>
  </si>
  <si>
    <t xml:space="preserve">  births</t>
  </si>
  <si>
    <t>still births</t>
  </si>
  <si>
    <t xml:space="preserve"> live births</t>
  </si>
  <si>
    <t>Statistics &amp; Research Center</t>
  </si>
  <si>
    <t xml:space="preserve">HOSPITAL SERVICES FOR GOVERMENTAL HOSPITAL BY MEDICAL DISTRICT               </t>
  </si>
  <si>
    <t xml:space="preserve"> ( 105 ) TABLE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</si>
</sst>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MS Sans Serif"/>
      <charset val="178"/>
    </font>
    <font>
      <sz val="10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9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0" borderId="0" xfId="0" applyNumberFormat="1" applyFont="1"/>
    <xf numFmtId="0" fontId="6" fillId="0" borderId="4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 shrinkToFit="1"/>
    </xf>
    <xf numFmtId="3" fontId="8" fillId="4" borderId="4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textRotation="90"/>
    </xf>
    <xf numFmtId="0" fontId="8" fillId="4" borderId="4" xfId="0" applyFont="1" applyFill="1" applyBorder="1" applyAlignment="1">
      <alignment horizontal="center" vertical="center" wrapText="1"/>
    </xf>
    <xf numFmtId="0" fontId="5" fillId="0" borderId="0" xfId="0" applyFont="1"/>
    <xf numFmtId="0" fontId="13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readingOrder="2"/>
    </xf>
    <xf numFmtId="0" fontId="9" fillId="4" borderId="2" xfId="0" applyFont="1" applyFill="1" applyBorder="1" applyAlignment="1">
      <alignment horizontal="center" textRotation="90"/>
    </xf>
    <xf numFmtId="0" fontId="9" fillId="4" borderId="1" xfId="0" applyFont="1" applyFill="1" applyBorder="1" applyAlignment="1">
      <alignment horizontal="center" textRotation="90"/>
    </xf>
    <xf numFmtId="0" fontId="9" fillId="4" borderId="3" xfId="0" applyFont="1" applyFill="1" applyBorder="1" applyAlignment="1">
      <alignment horizontal="center" textRotation="90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3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left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1438493</xdr:colOff>
      <xdr:row>0</xdr:row>
      <xdr:rowOff>28202</xdr:rowOff>
    </xdr:from>
    <xdr:to>
      <xdr:col>11</xdr:col>
      <xdr:colOff>285750</xdr:colOff>
      <xdr:row>4</xdr:row>
      <xdr:rowOff>20678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799825" y="28202"/>
          <a:ext cx="1980982" cy="640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7/2018/&#1575;&#1604;&#1605;&#1587;&#1578;&#1588;&#1601;&#1610;&#1575;&#1578;%20&#1575;&#1604;&#1581;&#1603;&#1608;&#1605;&#1610;&#1577;%20&#1575;&#1604;&#1594;&#1610;&#1585;%20&#1578;&#1575;&#1576;&#1593;&#1577;%20&#1604;&#1604;&#1608;&#1586;&#1575;&#1585;&#1577;%202017/&#1605;&#1589;&#1575;&#1583;&#1585;%20&#1575;&#1604;&#1605;&#1587;&#1578;&#1588;&#1601;&#1610;&#1575;&#1578;%20&#1575;&#1604;&#1581;&#1603;&#1608;&#1605;&#1610;&#1577;%20&#1575;&#1604;&#1594;&#1610;&#1585;%20&#1578;&#1575;&#1576;&#1593;&#1577;%20&#1604;&#1604;&#1608;&#1586;&#1575;&#1585;&#1577;/&#1605;&#1589;&#1583;&#1585;%20&#1607;&#1610;&#1574;&#1577;%20&#1575;&#1604;&#1589;&#1581;&#1577;%20&#1583;&#1576;&#1610;/&#1582;&#1583;&#1605;&#1575;&#1578;%20&#1575;&#1604;&#1605;&#1587;&#1578;&#1588;&#1601;&#1610;&#1575;&#1578;/&#1581;&#1603;&#1608;&#160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خدمات"/>
    </sheetNames>
    <sheetDataSet>
      <sheetData sheetId="0" refreshError="1">
        <row r="8">
          <cell r="B8">
            <v>19959</v>
          </cell>
        </row>
        <row r="9">
          <cell r="B9">
            <v>23151</v>
          </cell>
        </row>
        <row r="10">
          <cell r="B10">
            <v>18093</v>
          </cell>
        </row>
        <row r="11">
          <cell r="B11">
            <v>2753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rightToLeft="1" tabSelected="1" showWhiteSpace="0" zoomScaleNormal="100" workbookViewId="0">
      <selection activeCell="N5" sqref="N5"/>
    </sheetView>
  </sheetViews>
  <sheetFormatPr defaultRowHeight="12.75"/>
  <cols>
    <col min="1" max="8" width="10.7109375" style="1" customWidth="1"/>
    <col min="9" max="9" width="25.5703125" style="1" bestFit="1" customWidth="1"/>
    <col min="10" max="12" width="10.7109375" style="1" customWidth="1"/>
    <col min="13" max="16384" width="9.140625" style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54.95" customHeight="1">
      <c r="A7" s="18" t="s">
        <v>62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17" customFormat="1" ht="20.100000000000001" customHeight="1">
      <c r="A8" s="20" t="s">
        <v>63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s="17" customFormat="1" ht="20.100000000000001" customHeight="1">
      <c r="A9" s="23" t="s">
        <v>64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ht="15.75" customHeight="1">
      <c r="A10" s="27" t="s">
        <v>4</v>
      </c>
      <c r="B10" s="30" t="s">
        <v>5</v>
      </c>
      <c r="C10" s="33" t="s">
        <v>6</v>
      </c>
      <c r="D10" s="30" t="s">
        <v>7</v>
      </c>
      <c r="E10" s="36" t="s">
        <v>59</v>
      </c>
      <c r="F10" s="36"/>
      <c r="G10" s="30" t="s">
        <v>8</v>
      </c>
      <c r="H10" s="30" t="s">
        <v>9</v>
      </c>
      <c r="I10" s="41" t="s">
        <v>0</v>
      </c>
      <c r="J10" s="42" t="s">
        <v>1</v>
      </c>
      <c r="K10" s="42" t="s">
        <v>2</v>
      </c>
      <c r="L10" s="24" t="s">
        <v>3</v>
      </c>
    </row>
    <row r="11" spans="1:12" ht="9.75" customHeight="1">
      <c r="A11" s="28"/>
      <c r="B11" s="31"/>
      <c r="C11" s="34"/>
      <c r="D11" s="31"/>
      <c r="E11" s="36"/>
      <c r="F11" s="36"/>
      <c r="G11" s="31"/>
      <c r="H11" s="31"/>
      <c r="I11" s="41"/>
      <c r="J11" s="43"/>
      <c r="K11" s="43"/>
      <c r="L11" s="25"/>
    </row>
    <row r="12" spans="1:12" ht="30.75" customHeight="1">
      <c r="A12" s="29"/>
      <c r="B12" s="32"/>
      <c r="C12" s="35"/>
      <c r="D12" s="32"/>
      <c r="E12" s="14" t="s">
        <v>61</v>
      </c>
      <c r="F12" s="14" t="s">
        <v>60</v>
      </c>
      <c r="G12" s="32"/>
      <c r="H12" s="32"/>
      <c r="I12" s="41"/>
      <c r="J12" s="44"/>
      <c r="K12" s="44"/>
      <c r="L12" s="26"/>
    </row>
    <row r="13" spans="1:12" ht="19.5" customHeight="1">
      <c r="A13" s="5">
        <v>16105</v>
      </c>
      <c r="B13" s="5">
        <v>125705.99999999999</v>
      </c>
      <c r="C13" s="5"/>
      <c r="D13" s="5"/>
      <c r="E13" s="6">
        <v>0</v>
      </c>
      <c r="F13" s="6"/>
      <c r="G13" s="5">
        <v>381660</v>
      </c>
      <c r="H13" s="5">
        <v>492</v>
      </c>
      <c r="I13" s="4" t="s">
        <v>10</v>
      </c>
      <c r="J13" s="39" t="s">
        <v>11</v>
      </c>
      <c r="K13" s="45" t="s">
        <v>12</v>
      </c>
      <c r="L13" s="38" t="s">
        <v>11</v>
      </c>
    </row>
    <row r="14" spans="1:12" ht="25.5" customHeight="1">
      <c r="A14" s="5">
        <v>1296</v>
      </c>
      <c r="B14" s="5">
        <v>0</v>
      </c>
      <c r="C14" s="5"/>
      <c r="D14" s="5" t="s">
        <v>13</v>
      </c>
      <c r="E14" s="6">
        <v>0</v>
      </c>
      <c r="F14" s="6"/>
      <c r="G14" s="5">
        <v>27862</v>
      </c>
      <c r="H14" s="5">
        <v>125</v>
      </c>
      <c r="I14" s="4" t="s">
        <v>14</v>
      </c>
      <c r="J14" s="39"/>
      <c r="K14" s="45"/>
      <c r="L14" s="38"/>
    </row>
    <row r="15" spans="1:12" ht="18" customHeight="1">
      <c r="A15" s="5">
        <v>14338</v>
      </c>
      <c r="B15" s="5">
        <v>46621.450000000004</v>
      </c>
      <c r="C15" s="5"/>
      <c r="D15" s="5"/>
      <c r="E15" s="7">
        <v>5434</v>
      </c>
      <c r="F15" s="7"/>
      <c r="G15" s="5">
        <v>93624</v>
      </c>
      <c r="H15" s="5">
        <v>241</v>
      </c>
      <c r="I15" s="8" t="s">
        <v>15</v>
      </c>
      <c r="J15" s="39"/>
      <c r="K15" s="45"/>
      <c r="L15" s="38"/>
    </row>
    <row r="16" spans="1:12" ht="17.25" customHeight="1">
      <c r="A16" s="5">
        <v>19288</v>
      </c>
      <c r="B16" s="5">
        <v>138276.6</v>
      </c>
      <c r="C16" s="5"/>
      <c r="D16" s="5"/>
      <c r="E16" s="7">
        <v>1945</v>
      </c>
      <c r="F16" s="7"/>
      <c r="G16" s="5">
        <v>287634</v>
      </c>
      <c r="H16" s="5">
        <v>451</v>
      </c>
      <c r="I16" s="4" t="s">
        <v>16</v>
      </c>
      <c r="J16" s="39"/>
      <c r="K16" s="45"/>
      <c r="L16" s="38"/>
    </row>
    <row r="17" spans="1:12" ht="13.5" customHeight="1">
      <c r="A17" s="5">
        <v>7833</v>
      </c>
      <c r="B17" s="5">
        <v>40168.25</v>
      </c>
      <c r="C17" s="5"/>
      <c r="D17" s="5"/>
      <c r="E17" s="7">
        <v>1004</v>
      </c>
      <c r="F17" s="7"/>
      <c r="G17" s="5">
        <v>135125</v>
      </c>
      <c r="H17" s="5">
        <v>155</v>
      </c>
      <c r="I17" s="4" t="s">
        <v>17</v>
      </c>
      <c r="J17" s="39"/>
      <c r="K17" s="45"/>
      <c r="L17" s="38"/>
    </row>
    <row r="18" spans="1:12" ht="15.75" customHeight="1">
      <c r="A18" s="12">
        <f>SUM(A13:A17)</f>
        <v>58860</v>
      </c>
      <c r="B18" s="12">
        <f t="shared" ref="B18:H18" si="0">SUM(B13:B17)</f>
        <v>350772.3</v>
      </c>
      <c r="C18" s="12">
        <f t="shared" si="0"/>
        <v>0</v>
      </c>
      <c r="D18" s="12">
        <f t="shared" si="0"/>
        <v>0</v>
      </c>
      <c r="E18" s="12">
        <f t="shared" si="0"/>
        <v>8383</v>
      </c>
      <c r="F18" s="12">
        <f t="shared" si="0"/>
        <v>0</v>
      </c>
      <c r="G18" s="12">
        <f t="shared" si="0"/>
        <v>925905</v>
      </c>
      <c r="H18" s="12">
        <f t="shared" si="0"/>
        <v>1464</v>
      </c>
      <c r="I18" s="16" t="s">
        <v>18</v>
      </c>
      <c r="J18" s="39"/>
      <c r="K18" s="45"/>
      <c r="L18" s="38"/>
    </row>
    <row r="19" spans="1:12" ht="15.75" customHeight="1">
      <c r="A19" s="5">
        <v>5957</v>
      </c>
      <c r="B19" s="5">
        <v>20662.650000000001</v>
      </c>
      <c r="C19" s="5"/>
      <c r="D19" s="5"/>
      <c r="E19" s="7">
        <v>541</v>
      </c>
      <c r="F19" s="7"/>
      <c r="G19" s="5">
        <v>104637</v>
      </c>
      <c r="H19" s="5">
        <v>111</v>
      </c>
      <c r="I19" s="4" t="s">
        <v>19</v>
      </c>
      <c r="J19" s="39" t="s">
        <v>20</v>
      </c>
      <c r="K19" s="45"/>
      <c r="L19" s="38"/>
    </row>
    <row r="20" spans="1:12" ht="13.5" customHeight="1">
      <c r="A20" s="5">
        <v>2942</v>
      </c>
      <c r="B20" s="5">
        <v>13140</v>
      </c>
      <c r="C20" s="5"/>
      <c r="D20" s="5"/>
      <c r="E20" s="7">
        <v>159</v>
      </c>
      <c r="F20" s="7"/>
      <c r="G20" s="5">
        <v>67653</v>
      </c>
      <c r="H20" s="5">
        <v>60</v>
      </c>
      <c r="I20" s="4" t="s">
        <v>21</v>
      </c>
      <c r="J20" s="39"/>
      <c r="K20" s="45"/>
      <c r="L20" s="38"/>
    </row>
    <row r="21" spans="1:12" ht="17.25" customHeight="1">
      <c r="A21" s="5">
        <v>639</v>
      </c>
      <c r="B21" s="5">
        <v>923.45</v>
      </c>
      <c r="C21" s="5"/>
      <c r="D21" s="5"/>
      <c r="E21" s="7">
        <v>57</v>
      </c>
      <c r="F21" s="7"/>
      <c r="G21" s="5">
        <v>33537</v>
      </c>
      <c r="H21" s="5">
        <v>11</v>
      </c>
      <c r="I21" s="4" t="s">
        <v>22</v>
      </c>
      <c r="J21" s="39"/>
      <c r="K21" s="45"/>
      <c r="L21" s="38"/>
    </row>
    <row r="22" spans="1:12" ht="15" customHeight="1">
      <c r="A22" s="5">
        <v>1014</v>
      </c>
      <c r="B22" s="5">
        <v>1595.0500000000002</v>
      </c>
      <c r="C22" s="5"/>
      <c r="D22" s="5"/>
      <c r="E22" s="7">
        <v>86</v>
      </c>
      <c r="F22" s="7"/>
      <c r="G22" s="5">
        <v>34558</v>
      </c>
      <c r="H22" s="5">
        <v>19</v>
      </c>
      <c r="I22" s="4" t="s">
        <v>23</v>
      </c>
      <c r="J22" s="39"/>
      <c r="K22" s="45"/>
      <c r="L22" s="38"/>
    </row>
    <row r="23" spans="1:12" ht="15.75" customHeight="1">
      <c r="A23" s="5">
        <v>284</v>
      </c>
      <c r="B23" s="5">
        <v>759.2</v>
      </c>
      <c r="C23" s="5"/>
      <c r="D23" s="5"/>
      <c r="E23" s="7">
        <v>16</v>
      </c>
      <c r="F23" s="7"/>
      <c r="G23" s="5">
        <v>16056</v>
      </c>
      <c r="H23" s="5">
        <v>13</v>
      </c>
      <c r="I23" s="4" t="s">
        <v>24</v>
      </c>
      <c r="J23" s="39"/>
      <c r="K23" s="45"/>
      <c r="L23" s="38"/>
    </row>
    <row r="24" spans="1:12" ht="15.75" customHeight="1">
      <c r="A24" s="5">
        <v>359</v>
      </c>
      <c r="B24" s="5">
        <v>788.4</v>
      </c>
      <c r="C24" s="7"/>
      <c r="D24" s="7"/>
      <c r="E24" s="7"/>
      <c r="F24" s="7"/>
      <c r="G24" s="7">
        <v>18698</v>
      </c>
      <c r="H24" s="7">
        <v>6</v>
      </c>
      <c r="I24" s="8" t="s">
        <v>25</v>
      </c>
      <c r="J24" s="39"/>
      <c r="K24" s="45"/>
      <c r="L24" s="38"/>
    </row>
    <row r="25" spans="1:12" ht="15" customHeight="1">
      <c r="A25" s="12">
        <f>SUM(A19:A24)</f>
        <v>11195</v>
      </c>
      <c r="B25" s="12">
        <f t="shared" ref="B25:H25" si="1">SUM(B19:B24)</f>
        <v>37868.75</v>
      </c>
      <c r="C25" s="12">
        <f t="shared" si="1"/>
        <v>0</v>
      </c>
      <c r="D25" s="12">
        <f t="shared" si="1"/>
        <v>0</v>
      </c>
      <c r="E25" s="12">
        <f t="shared" si="1"/>
        <v>859</v>
      </c>
      <c r="F25" s="12">
        <f t="shared" si="1"/>
        <v>0</v>
      </c>
      <c r="G25" s="12">
        <f t="shared" si="1"/>
        <v>275139</v>
      </c>
      <c r="H25" s="12">
        <f t="shared" si="1"/>
        <v>220</v>
      </c>
      <c r="I25" s="16" t="s">
        <v>26</v>
      </c>
      <c r="J25" s="39"/>
      <c r="K25" s="45"/>
      <c r="L25" s="38"/>
    </row>
    <row r="26" spans="1:12" ht="13.5" customHeight="1">
      <c r="A26" s="5">
        <v>18676</v>
      </c>
      <c r="B26" s="5">
        <v>95494.950000000012</v>
      </c>
      <c r="C26" s="5"/>
      <c r="D26" s="5"/>
      <c r="E26" s="7">
        <v>1592</v>
      </c>
      <c r="F26" s="7"/>
      <c r="G26" s="5">
        <v>275874</v>
      </c>
      <c r="H26" s="5">
        <v>323</v>
      </c>
      <c r="I26" s="4" t="s">
        <v>27</v>
      </c>
      <c r="J26" s="39" t="s">
        <v>28</v>
      </c>
      <c r="K26" s="45"/>
      <c r="L26" s="38"/>
    </row>
    <row r="27" spans="1:12" ht="14.25" customHeight="1">
      <c r="A27" s="5">
        <v>23656</v>
      </c>
      <c r="B27" s="5">
        <v>122238.5</v>
      </c>
      <c r="C27" s="5"/>
      <c r="D27" s="5"/>
      <c r="E27" s="7">
        <v>3170</v>
      </c>
      <c r="F27" s="7"/>
      <c r="G27" s="5">
        <v>408659</v>
      </c>
      <c r="H27" s="5">
        <v>394</v>
      </c>
      <c r="I27" s="4" t="s">
        <v>29</v>
      </c>
      <c r="J27" s="39"/>
      <c r="K27" s="45"/>
      <c r="L27" s="38"/>
    </row>
    <row r="28" spans="1:12" ht="17.25" customHeight="1">
      <c r="A28" s="5">
        <v>602</v>
      </c>
      <c r="B28" s="5">
        <v>3777.7499999999995</v>
      </c>
      <c r="C28" s="5"/>
      <c r="D28" s="5"/>
      <c r="E28" s="7"/>
      <c r="F28" s="7"/>
      <c r="G28" s="5">
        <v>42444</v>
      </c>
      <c r="H28" s="5">
        <v>15</v>
      </c>
      <c r="I28" s="4" t="s">
        <v>30</v>
      </c>
      <c r="J28" s="39"/>
      <c r="K28" s="45"/>
      <c r="L28" s="38"/>
    </row>
    <row r="29" spans="1:12" ht="18" customHeight="1">
      <c r="A29" s="12">
        <f>SUM(A26:A28)</f>
        <v>42934</v>
      </c>
      <c r="B29" s="12">
        <f t="shared" ref="B29:H29" si="2">SUM(B26:B28)</f>
        <v>221511.2</v>
      </c>
      <c r="C29" s="12">
        <f t="shared" si="2"/>
        <v>0</v>
      </c>
      <c r="D29" s="12">
        <f t="shared" si="2"/>
        <v>0</v>
      </c>
      <c r="E29" s="12">
        <f t="shared" si="2"/>
        <v>4762</v>
      </c>
      <c r="F29" s="12">
        <f t="shared" si="2"/>
        <v>0</v>
      </c>
      <c r="G29" s="12">
        <f t="shared" si="2"/>
        <v>726977</v>
      </c>
      <c r="H29" s="12">
        <f t="shared" si="2"/>
        <v>732</v>
      </c>
      <c r="I29" s="16" t="s">
        <v>31</v>
      </c>
      <c r="J29" s="39"/>
      <c r="K29" s="45"/>
      <c r="L29" s="38"/>
    </row>
    <row r="30" spans="1:12" ht="24" customHeight="1">
      <c r="A30" s="12">
        <f>SUM(A18+A25+A29)</f>
        <v>112989</v>
      </c>
      <c r="B30" s="12">
        <f t="shared" ref="B30:H30" si="3">SUM(B18+B25+B29)</f>
        <v>610152.25</v>
      </c>
      <c r="C30" s="12">
        <f t="shared" si="3"/>
        <v>0</v>
      </c>
      <c r="D30" s="12">
        <f t="shared" si="3"/>
        <v>0</v>
      </c>
      <c r="E30" s="12">
        <f t="shared" si="3"/>
        <v>14004</v>
      </c>
      <c r="F30" s="12">
        <f t="shared" si="3"/>
        <v>0</v>
      </c>
      <c r="G30" s="12">
        <f t="shared" si="3"/>
        <v>1928021</v>
      </c>
      <c r="H30" s="12">
        <f t="shared" si="3"/>
        <v>2416</v>
      </c>
      <c r="I30" s="37" t="s">
        <v>32</v>
      </c>
      <c r="J30" s="37"/>
      <c r="K30" s="37"/>
      <c r="L30" s="38"/>
    </row>
    <row r="31" spans="1:12" ht="19.5" customHeight="1">
      <c r="A31" s="5">
        <v>2818</v>
      </c>
      <c r="B31" s="5">
        <v>10818.599999999999</v>
      </c>
      <c r="C31" s="6"/>
      <c r="D31" s="6">
        <v>0</v>
      </c>
      <c r="E31" s="6"/>
      <c r="F31" s="6"/>
      <c r="G31" s="5">
        <v>171308</v>
      </c>
      <c r="H31" s="6">
        <v>52</v>
      </c>
      <c r="I31" s="4" t="s">
        <v>33</v>
      </c>
      <c r="J31" s="40" t="s">
        <v>34</v>
      </c>
      <c r="K31" s="40"/>
      <c r="L31" s="38"/>
    </row>
    <row r="32" spans="1:12" ht="21" customHeight="1">
      <c r="A32" s="6">
        <v>8999</v>
      </c>
      <c r="B32" s="5">
        <v>78080.800000000003</v>
      </c>
      <c r="C32" s="6"/>
      <c r="D32" s="6">
        <v>0</v>
      </c>
      <c r="E32" s="6"/>
      <c r="F32" s="6"/>
      <c r="G32" s="5">
        <v>356648</v>
      </c>
      <c r="H32" s="6">
        <v>382</v>
      </c>
      <c r="I32" s="4" t="s">
        <v>35</v>
      </c>
      <c r="J32" s="40"/>
      <c r="K32" s="40"/>
      <c r="L32" s="38"/>
    </row>
    <row r="33" spans="1:12" ht="21" customHeight="1">
      <c r="A33" s="12">
        <f>SUM(A31:A32)</f>
        <v>11817</v>
      </c>
      <c r="B33" s="12">
        <f t="shared" ref="B33:H33" si="4">SUM(B31:B32)</f>
        <v>88899.4</v>
      </c>
      <c r="C33" s="12">
        <f t="shared" si="4"/>
        <v>0</v>
      </c>
      <c r="D33" s="12">
        <f t="shared" si="4"/>
        <v>0</v>
      </c>
      <c r="E33" s="12">
        <f t="shared" si="4"/>
        <v>0</v>
      </c>
      <c r="F33" s="12">
        <f t="shared" si="4"/>
        <v>0</v>
      </c>
      <c r="G33" s="12">
        <f t="shared" si="4"/>
        <v>527956</v>
      </c>
      <c r="H33" s="12">
        <f t="shared" si="4"/>
        <v>434</v>
      </c>
      <c r="I33" s="16" t="s">
        <v>36</v>
      </c>
      <c r="J33" s="40"/>
      <c r="K33" s="40"/>
      <c r="L33" s="38"/>
    </row>
    <row r="34" spans="1:12" ht="27" customHeight="1">
      <c r="A34" s="12">
        <f>SUM(A30+A33)</f>
        <v>124806</v>
      </c>
      <c r="B34" s="12">
        <f t="shared" ref="B34:H34" si="5">SUM(B30+B33)</f>
        <v>699051.65</v>
      </c>
      <c r="C34" s="12">
        <f t="shared" si="5"/>
        <v>0</v>
      </c>
      <c r="D34" s="12">
        <f t="shared" si="5"/>
        <v>0</v>
      </c>
      <c r="E34" s="12">
        <f t="shared" si="5"/>
        <v>14004</v>
      </c>
      <c r="F34" s="12">
        <f t="shared" si="5"/>
        <v>0</v>
      </c>
      <c r="G34" s="12">
        <f t="shared" si="5"/>
        <v>2455977</v>
      </c>
      <c r="H34" s="12">
        <f t="shared" si="5"/>
        <v>2850</v>
      </c>
      <c r="I34" s="37" t="s">
        <v>37</v>
      </c>
      <c r="J34" s="37"/>
      <c r="K34" s="37"/>
      <c r="L34" s="37"/>
    </row>
    <row r="35" spans="1:12" ht="15" customHeight="1">
      <c r="A35" s="5">
        <f>SUM([1]خدمات!$B$8)</f>
        <v>19959</v>
      </c>
      <c r="B35" s="10">
        <v>172042</v>
      </c>
      <c r="C35" s="10">
        <v>14387</v>
      </c>
      <c r="D35" s="10">
        <v>492</v>
      </c>
      <c r="E35" s="5">
        <v>0</v>
      </c>
      <c r="F35" s="5">
        <v>0</v>
      </c>
      <c r="G35" s="5">
        <v>267520</v>
      </c>
      <c r="H35" s="5">
        <v>621</v>
      </c>
      <c r="I35" s="46" t="s">
        <v>38</v>
      </c>
      <c r="J35" s="46"/>
      <c r="K35" s="45" t="s">
        <v>39</v>
      </c>
      <c r="L35" s="38" t="s">
        <v>40</v>
      </c>
    </row>
    <row r="36" spans="1:12" ht="13.5" customHeight="1">
      <c r="A36" s="9">
        <f>SUM([1]خدمات!$B$9)</f>
        <v>23151</v>
      </c>
      <c r="B36" s="10">
        <v>112644</v>
      </c>
      <c r="C36" s="10">
        <v>10647</v>
      </c>
      <c r="D36" s="10">
        <v>326</v>
      </c>
      <c r="E36" s="9">
        <v>2452</v>
      </c>
      <c r="F36" s="9">
        <v>11</v>
      </c>
      <c r="G36" s="5">
        <v>358956</v>
      </c>
      <c r="H36" s="9">
        <v>402</v>
      </c>
      <c r="I36" s="46" t="s">
        <v>41</v>
      </c>
      <c r="J36" s="46"/>
      <c r="K36" s="45"/>
      <c r="L36" s="38"/>
    </row>
    <row r="37" spans="1:12" ht="17.25" customHeight="1">
      <c r="A37" s="9">
        <f>SUM([1]خدمات!$B$10)</f>
        <v>18093</v>
      </c>
      <c r="B37" s="10">
        <v>80281</v>
      </c>
      <c r="C37" s="10">
        <v>5858</v>
      </c>
      <c r="D37" s="10">
        <v>60</v>
      </c>
      <c r="E37" s="9">
        <v>4010</v>
      </c>
      <c r="F37" s="9">
        <v>53</v>
      </c>
      <c r="G37" s="5">
        <v>137530</v>
      </c>
      <c r="H37" s="9">
        <v>258</v>
      </c>
      <c r="I37" s="46" t="s">
        <v>42</v>
      </c>
      <c r="J37" s="46"/>
      <c r="K37" s="45"/>
      <c r="L37" s="38"/>
    </row>
    <row r="38" spans="1:12" ht="17.25" customHeight="1">
      <c r="A38" s="9">
        <f>SUM([1]خدمات!$B$11)</f>
        <v>2753</v>
      </c>
      <c r="B38" s="10">
        <v>10494</v>
      </c>
      <c r="C38" s="10">
        <v>1032</v>
      </c>
      <c r="D38" s="10">
        <v>12</v>
      </c>
      <c r="E38" s="9">
        <v>363</v>
      </c>
      <c r="F38" s="9">
        <v>2</v>
      </c>
      <c r="G38" s="5">
        <v>135184</v>
      </c>
      <c r="H38" s="9">
        <v>52</v>
      </c>
      <c r="I38" s="46" t="s">
        <v>43</v>
      </c>
      <c r="J38" s="46"/>
      <c r="K38" s="45"/>
      <c r="L38" s="38"/>
    </row>
    <row r="39" spans="1:12" ht="17.25" customHeight="1">
      <c r="A39" s="13">
        <f>SUM(A35:A38)</f>
        <v>63956</v>
      </c>
      <c r="B39" s="13">
        <f t="shared" ref="B39:H39" si="6">SUM(B35:B38)</f>
        <v>375461</v>
      </c>
      <c r="C39" s="13">
        <f t="shared" si="6"/>
        <v>31924</v>
      </c>
      <c r="D39" s="13">
        <f t="shared" si="6"/>
        <v>890</v>
      </c>
      <c r="E39" s="13">
        <f t="shared" si="6"/>
        <v>6825</v>
      </c>
      <c r="F39" s="13">
        <f t="shared" si="6"/>
        <v>66</v>
      </c>
      <c r="G39" s="13">
        <f t="shared" si="6"/>
        <v>899190</v>
      </c>
      <c r="H39" s="13">
        <f t="shared" si="6"/>
        <v>1333</v>
      </c>
      <c r="I39" s="47" t="s">
        <v>44</v>
      </c>
      <c r="J39" s="48"/>
      <c r="K39" s="45"/>
      <c r="L39" s="38"/>
    </row>
    <row r="40" spans="1:12" s="2" customFormat="1" ht="24.75" customHeight="1">
      <c r="A40" s="11">
        <v>7281</v>
      </c>
      <c r="B40" s="11">
        <v>44296</v>
      </c>
      <c r="C40" s="11">
        <v>2979</v>
      </c>
      <c r="D40" s="11">
        <v>75</v>
      </c>
      <c r="E40" s="11">
        <v>925</v>
      </c>
      <c r="F40" s="11">
        <v>1</v>
      </c>
      <c r="G40" s="11">
        <v>316334</v>
      </c>
      <c r="H40" s="11">
        <v>186</v>
      </c>
      <c r="I40" s="46" t="s">
        <v>45</v>
      </c>
      <c r="J40" s="46"/>
      <c r="K40" s="49" t="s">
        <v>46</v>
      </c>
      <c r="L40" s="38" t="s">
        <v>47</v>
      </c>
    </row>
    <row r="41" spans="1:12" s="2" customFormat="1" ht="24.75" customHeight="1">
      <c r="A41" s="11"/>
      <c r="B41" s="11"/>
      <c r="C41" s="11"/>
      <c r="D41" s="11"/>
      <c r="E41" s="11"/>
      <c r="F41" s="11"/>
      <c r="G41" s="7">
        <v>19176</v>
      </c>
      <c r="H41" s="11"/>
      <c r="I41" s="46" t="s">
        <v>48</v>
      </c>
      <c r="J41" s="46"/>
      <c r="K41" s="50"/>
      <c r="L41" s="38"/>
    </row>
    <row r="42" spans="1:12" s="2" customFormat="1" ht="24.75" customHeight="1">
      <c r="A42" s="11">
        <v>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121002</v>
      </c>
      <c r="H42" s="11">
        <v>0</v>
      </c>
      <c r="I42" s="46" t="s">
        <v>49</v>
      </c>
      <c r="J42" s="46"/>
      <c r="K42" s="51"/>
      <c r="L42" s="38"/>
    </row>
    <row r="43" spans="1:12" ht="22.5" customHeight="1">
      <c r="A43" s="7">
        <v>6722</v>
      </c>
      <c r="B43" s="7">
        <v>26875</v>
      </c>
      <c r="C43" s="7">
        <v>2146</v>
      </c>
      <c r="D43" s="7">
        <v>140</v>
      </c>
      <c r="E43" s="7">
        <v>0</v>
      </c>
      <c r="F43" s="7">
        <v>0</v>
      </c>
      <c r="G43" s="9">
        <v>120282</v>
      </c>
      <c r="H43" s="7">
        <v>104</v>
      </c>
      <c r="I43" s="53" t="s">
        <v>50</v>
      </c>
      <c r="J43" s="53"/>
      <c r="K43" s="52" t="s">
        <v>51</v>
      </c>
      <c r="L43" s="38" t="s">
        <v>52</v>
      </c>
    </row>
    <row r="44" spans="1:12" ht="31.5" customHeight="1">
      <c r="A44" s="7">
        <v>6372</v>
      </c>
      <c r="B44" s="7">
        <v>18640</v>
      </c>
      <c r="C44" s="7">
        <v>1012</v>
      </c>
      <c r="D44" s="7">
        <v>29</v>
      </c>
      <c r="E44" s="7">
        <v>1746</v>
      </c>
      <c r="F44" s="5">
        <v>15</v>
      </c>
      <c r="G44" s="7">
        <v>63587</v>
      </c>
      <c r="H44" s="7">
        <v>111</v>
      </c>
      <c r="I44" s="46" t="s">
        <v>53</v>
      </c>
      <c r="J44" s="46"/>
      <c r="K44" s="52"/>
      <c r="L44" s="38"/>
    </row>
    <row r="45" spans="1:12" ht="27" customHeight="1">
      <c r="A45" s="7">
        <v>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5262</v>
      </c>
      <c r="H45" s="7">
        <v>0</v>
      </c>
      <c r="I45" s="46" t="s">
        <v>54</v>
      </c>
      <c r="J45" s="46"/>
      <c r="K45" s="52"/>
      <c r="L45" s="38"/>
    </row>
    <row r="46" spans="1:12" ht="37.5" customHeight="1">
      <c r="A46" s="5">
        <v>6198</v>
      </c>
      <c r="B46" s="5">
        <v>24537</v>
      </c>
      <c r="C46" s="5">
        <v>1781</v>
      </c>
      <c r="D46" s="5">
        <v>40</v>
      </c>
      <c r="E46" s="5">
        <v>1040</v>
      </c>
      <c r="F46" s="5">
        <v>4</v>
      </c>
      <c r="G46" s="5">
        <v>173543</v>
      </c>
      <c r="H46" s="5">
        <v>132</v>
      </c>
      <c r="I46" s="46" t="s">
        <v>55</v>
      </c>
      <c r="J46" s="46"/>
      <c r="K46" s="52"/>
      <c r="L46" s="15" t="s">
        <v>56</v>
      </c>
    </row>
    <row r="47" spans="1:12" ht="41.25" customHeight="1">
      <c r="A47" s="7">
        <v>4990</v>
      </c>
      <c r="B47" s="7">
        <v>42306</v>
      </c>
      <c r="C47" s="7">
        <v>1985</v>
      </c>
      <c r="D47" s="7">
        <v>165</v>
      </c>
      <c r="E47" s="7">
        <v>0</v>
      </c>
      <c r="F47" s="7">
        <v>0</v>
      </c>
      <c r="G47" s="9">
        <v>105641</v>
      </c>
      <c r="H47" s="7">
        <v>143</v>
      </c>
      <c r="I47" s="53" t="s">
        <v>57</v>
      </c>
      <c r="J47" s="53"/>
      <c r="K47" s="52"/>
      <c r="L47" s="15" t="s">
        <v>58</v>
      </c>
    </row>
    <row r="48" spans="1:12">
      <c r="G48" s="3"/>
    </row>
    <row r="49" spans="1:7">
      <c r="A49" s="3"/>
      <c r="G49" s="3"/>
    </row>
  </sheetData>
  <mergeCells count="42">
    <mergeCell ref="L40:L42"/>
    <mergeCell ref="L43:L45"/>
    <mergeCell ref="K40:K42"/>
    <mergeCell ref="K43:K47"/>
    <mergeCell ref="I44:J44"/>
    <mergeCell ref="I45:J45"/>
    <mergeCell ref="I46:J46"/>
    <mergeCell ref="I47:J47"/>
    <mergeCell ref="I42:J42"/>
    <mergeCell ref="I43:J43"/>
    <mergeCell ref="I40:J40"/>
    <mergeCell ref="I41:J41"/>
    <mergeCell ref="L35:L39"/>
    <mergeCell ref="I36:J36"/>
    <mergeCell ref="I37:J37"/>
    <mergeCell ref="I38:J38"/>
    <mergeCell ref="I39:J39"/>
    <mergeCell ref="I35:J35"/>
    <mergeCell ref="K35:K39"/>
    <mergeCell ref="I34:L34"/>
    <mergeCell ref="L13:L33"/>
    <mergeCell ref="J19:J25"/>
    <mergeCell ref="I30:K30"/>
    <mergeCell ref="J31:K33"/>
    <mergeCell ref="J26:J29"/>
    <mergeCell ref="J13:J18"/>
    <mergeCell ref="K13:K29"/>
    <mergeCell ref="A7:L7"/>
    <mergeCell ref="A1:L6"/>
    <mergeCell ref="A8:L8"/>
    <mergeCell ref="A9:L9"/>
    <mergeCell ref="L10:L12"/>
    <mergeCell ref="A10:A12"/>
    <mergeCell ref="B10:B12"/>
    <mergeCell ref="H10:H12"/>
    <mergeCell ref="G10:G12"/>
    <mergeCell ref="D10:D12"/>
    <mergeCell ref="C10:C12"/>
    <mergeCell ref="E10:F11"/>
    <mergeCell ref="I10:I12"/>
    <mergeCell ref="J10:J12"/>
    <mergeCell ref="K10:K12"/>
  </mergeCells>
  <pageMargins left="0.7" right="0.7" top="0.75" bottom="0.75" header="0.3" footer="0.3"/>
  <pageSetup scale="6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TWUZXU4UYYY7-944396957-36711</_dlc_DocId>
    <_dlc_DocIdUrl xmlns="a5cd8edf-193d-454e-be79-0a753d5be6e1">
      <Url>http://localhost/_layouts/15/DocIdRedir.aspx?ID=TWUZXU4UYYY7-944396957-36711</Url>
      <Description>TWUZXU4UYYY7-944396957-36711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F1DAA19-A923-4696-A152-0F593B97BD27}"/>
</file>

<file path=customXml/itemProps2.xml><?xml version="1.0" encoding="utf-8"?>
<ds:datastoreItem xmlns:ds="http://schemas.openxmlformats.org/officeDocument/2006/customXml" ds:itemID="{8AB043CD-CBEE-41AA-80A2-AAE71D8EDFD8}"/>
</file>

<file path=customXml/itemProps3.xml><?xml version="1.0" encoding="utf-8"?>
<ds:datastoreItem xmlns:ds="http://schemas.openxmlformats.org/officeDocument/2006/customXml" ds:itemID="{FB106BA8-FE5F-4E03-9FBD-813395DB441C}"/>
</file>

<file path=customXml/itemProps4.xml><?xml version="1.0" encoding="utf-8"?>
<ds:datastoreItem xmlns:ds="http://schemas.openxmlformats.org/officeDocument/2006/customXml" ds:itemID="{BF8A35CD-0C4D-4720-BDC9-DD779BE326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2020-11-28T11:45:23Z</cp:lastPrinted>
  <dcterms:created xsi:type="dcterms:W3CDTF">2020-11-22T05:55:37Z</dcterms:created>
  <dcterms:modified xsi:type="dcterms:W3CDTF">2020-12-29T02:45:50Z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f1a014ef-9e45-461b-9fd5-0a0b1f2e0f89</vt:lpwstr>
  </property>
</Properties>
</file>